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Profile" sheetId="1" r:id="rId1"/>
  </sheets>
  <definedNames>
    <definedName name="_xlnm.Print_Area" localSheetId="0">'Profile'!$A$1:$O$54</definedName>
  </definedNames>
  <calcPr fullCalcOnLoad="1"/>
</workbook>
</file>

<file path=xl/sharedStrings.xml><?xml version="1.0" encoding="utf-8"?>
<sst xmlns="http://schemas.openxmlformats.org/spreadsheetml/2006/main" count="153" uniqueCount="151">
  <si>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</si>
  <si>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</si>
  <si>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</si>
  <si>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</si>
  <si>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</si>
  <si>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</si>
  <si>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Bond &amp;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</si>
  <si>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</si>
  <si>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</si>
  <si>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</si>
  <si>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</si>
  <si>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</si>
  <si>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</si>
  <si>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</si>
  <si>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</si>
  <si>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Interest</t>
  </si>
  <si>
    <t>Other</t>
  </si>
  <si>
    <t>Tuition &amp;</t>
  </si>
  <si>
    <t>No.</t>
  </si>
  <si>
    <t>Location</t>
  </si>
  <si>
    <t>Coll.</t>
  </si>
  <si>
    <t>Population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</si>
  <si>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</si>
  <si>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</si>
  <si>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</si>
  <si>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</si>
  <si>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</si>
  <si>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</si>
  <si>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</si>
  <si>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</si>
  <si>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</si>
  <si>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</si>
  <si>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</si>
  <si>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</si>
  <si>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>Chicago</t>
  </si>
  <si>
    <t xml:space="preserve">507 </t>
  </si>
  <si>
    <t>DANVILLE</t>
  </si>
  <si>
    <t>Danville</t>
  </si>
  <si>
    <t xml:space="preserve">502 </t>
  </si>
  <si>
    <t>DUPAGE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</si>
  <si>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</si>
  <si>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</si>
  <si>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</si>
  <si>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</si>
  <si>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</si>
  <si>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</si>
  <si>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</si>
  <si>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</si>
  <si>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</si>
  <si>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</si>
  <si>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</si>
  <si>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</si>
  <si>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</si>
  <si>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</si>
  <si>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</si>
  <si>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</si>
  <si>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</si>
  <si>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</si>
  <si>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</si>
  <si>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</si>
  <si>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</si>
  <si>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</si>
  <si>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</si>
  <si>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</si>
  <si>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</si>
  <si>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</si>
  <si>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</si>
  <si>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</si>
  <si>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</si>
  <si>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</si>
  <si>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</si>
  <si>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</si>
  <si>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</si>
  <si>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</si>
  <si>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</si>
  <si>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LAKE COUNTY</t>
  </si>
  <si>
    <t>Grayslake</t>
  </si>
  <si>
    <t xml:space="preserve">517 </t>
  </si>
  <si>
    <t>LAKE LAND</t>
  </si>
  <si>
    <t>Mattoon</t>
  </si>
  <si>
    <t xml:space="preserve">536 </t>
  </si>
  <si>
    <t>LEWIS &amp; CLARK</t>
  </si>
  <si>
    <t>Godfrey</t>
  </si>
  <si>
    <t xml:space="preserve">526 </t>
  </si>
  <si>
    <t>LINCOLN LAND</t>
  </si>
  <si>
    <t>Springfield</t>
  </si>
  <si>
    <t xml:space="preserve">530 </t>
  </si>
  <si>
    <t>LOGAN</t>
  </si>
  <si>
    <t>Carterville</t>
  </si>
  <si>
    <t xml:space="preserve">528 </t>
  </si>
  <si>
    <t>MC HENRY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</si>
  <si>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</si>
  <si>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</si>
  <si>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</si>
  <si>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</si>
  <si>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</si>
  <si>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</si>
  <si>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</si>
  <si>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</si>
  <si>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</si>
  <si>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</si>
  <si>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</si>
  <si>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</si>
  <si>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</si>
  <si>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</si>
  <si>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</si>
  <si>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</si>
  <si>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</si>
  <si>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</si>
  <si>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</si>
  <si>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</si>
  <si>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</si>
  <si>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</si>
  <si>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</si>
  <si>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</si>
  <si>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</si>
  <si>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</si>
  <si>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SANDBURG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</si>
  <si>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</si>
  <si>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</si>
  <si>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</si>
  <si>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</si>
  <si>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</si>
  <si>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</si>
  <si>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</si>
  <si>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</si>
  <si>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</si>
  <si>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</si>
  <si>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</si>
  <si>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SOUTHEASTERN</t>
  </si>
  <si>
    <t>Harrisburg</t>
  </si>
  <si>
    <t xml:space="preserve">522 </t>
  </si>
  <si>
    <t>SOUTHWESTERN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</si>
  <si>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</si>
  <si>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</si>
  <si>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</si>
  <si>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</si>
  <si>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</si>
  <si>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</si>
  <si>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</si>
  <si>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</si>
  <si>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</si>
  <si>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</si>
  <si>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</si>
  <si>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WOOD</t>
  </si>
  <si>
    <t>Quincy</t>
  </si>
  <si>
    <t>2011 Tax</t>
  </si>
  <si>
    <t>2011 Tax Rates Extended</t>
  </si>
  <si>
    <t>Fall 2012</t>
  </si>
  <si>
    <t>FY 12</t>
  </si>
  <si>
    <t>FY 13 Annual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</si>
</sst>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$&quot;#,##0"/>
    <numFmt numFmtId="167" formatCode="_(&quot;$&quot;* #,##0_);_(&quot;$&quot;* \(#,##0\);_(&quot;$&quot;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0" fontId="35" fillId="28" borderId="6" applyNumberFormat="0" applyAlignment="0" applyProtection="0"/>
    <xf numFmtId="10" fontId="0" fillId="2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5">
    <xf numFmtId="0" fontId="0" fillId="2" borderId="0" xfId="0" applyFill="1" applyAlignment="1">
      <alignment/>
    </xf>
    <xf numFmtId="0" fontId="6" fillId="2" borderId="0" xfId="0" applyFont="1" applyFill="1" applyAlignment="1">
      <alignment horizontal="centerContinuous"/>
    </xf>
    <xf numFmtId="3" fontId="6" fillId="2" borderId="0" xfId="44" applyFont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2" borderId="0" xfId="44" applyFont="1" applyAlignment="1">
      <alignment/>
    </xf>
    <xf numFmtId="3" fontId="7" fillId="2" borderId="0" xfId="44" applyFont="1" applyAlignment="1">
      <alignment/>
    </xf>
    <xf numFmtId="166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7" fillId="0" borderId="0" xfId="44" applyFont="1" applyFill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" fontId="7" fillId="2" borderId="0" xfId="44" applyFont="1" applyBorder="1" applyAlignment="1">
      <alignment horizontal="center"/>
    </xf>
    <xf numFmtId="3" fontId="7" fillId="2" borderId="10" xfId="44" applyFont="1" applyBorder="1" applyAlignment="1">
      <alignment horizontal="center"/>
    </xf>
    <xf numFmtId="0" fontId="7" fillId="2" borderId="0" xfId="44" applyNumberFormat="1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44" applyFont="1" applyBorder="1" applyAlignment="1">
      <alignment/>
    </xf>
    <xf numFmtId="3" fontId="7" fillId="2" borderId="10" xfId="44" applyFont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3" fontId="7" fillId="2" borderId="12" xfId="44" applyNumberFormat="1" applyFont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3" fontId="7" fillId="2" borderId="12" xfId="44" applyFont="1" applyBorder="1" applyAlignment="1">
      <alignment horizontal="center"/>
    </xf>
    <xf numFmtId="3" fontId="7" fillId="2" borderId="13" xfId="44" applyFont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14" xfId="44" applyFont="1" applyBorder="1" applyAlignment="1">
      <alignment/>
    </xf>
    <xf numFmtId="3" fontId="7" fillId="2" borderId="13" xfId="44" applyFont="1" applyBorder="1" applyAlignment="1">
      <alignment/>
    </xf>
    <xf numFmtId="0" fontId="7" fillId="2" borderId="15" xfId="0" applyFont="1" applyFill="1" applyBorder="1" applyAlignment="1">
      <alignment/>
    </xf>
    <xf numFmtId="3" fontId="7" fillId="2" borderId="16" xfId="44" applyFont="1" applyBorder="1" applyAlignment="1">
      <alignment/>
    </xf>
    <xf numFmtId="3" fontId="7" fillId="2" borderId="17" xfId="44" applyFont="1" applyBorder="1" applyAlignment="1">
      <alignment/>
    </xf>
    <xf numFmtId="3" fontId="7" fillId="2" borderId="8" xfId="44" applyNumberFormat="1" applyFont="1" applyBorder="1" applyAlignment="1">
      <alignment/>
    </xf>
    <xf numFmtId="3" fontId="7" fillId="2" borderId="0" xfId="42" applyNumberFormat="1" applyFont="1" applyFill="1" applyAlignment="1">
      <alignment/>
    </xf>
    <xf numFmtId="164" fontId="6" fillId="0" borderId="0" xfId="0" applyNumberFormat="1" applyFont="1" applyFill="1" applyAlignment="1">
      <alignment horizontal="centerContinuous"/>
    </xf>
    <xf numFmtId="164" fontId="8" fillId="0" borderId="0" xfId="0" applyNumberFormat="1" applyFont="1" applyFill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/>
    </xf>
    <xf numFmtId="167" fontId="10" fillId="0" borderId="19" xfId="45" applyNumberFormat="1" applyFont="1" applyFill="1" applyBorder="1" applyAlignment="1">
      <alignment/>
    </xf>
    <xf numFmtId="167" fontId="10" fillId="0" borderId="20" xfId="45" applyNumberFormat="1" applyFont="1" applyFill="1" applyBorder="1" applyAlignment="1">
      <alignment/>
    </xf>
    <xf numFmtId="166" fontId="7" fillId="0" borderId="18" xfId="0" applyNumberFormat="1" applyFont="1" applyFill="1" applyBorder="1" applyAlignment="1">
      <alignment/>
    </xf>
    <xf numFmtId="166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4" fontId="6" fillId="0" borderId="0" xfId="42" applyFont="1" applyFill="1" applyAlignment="1">
      <alignment horizontal="centerContinuous"/>
    </xf>
    <xf numFmtId="4" fontId="8" fillId="0" borderId="0" xfId="42" applyFont="1" applyFill="1" applyAlignment="1">
      <alignment/>
    </xf>
    <xf numFmtId="4" fontId="7" fillId="0" borderId="16" xfId="42" applyFont="1" applyFill="1" applyBorder="1" applyAlignment="1">
      <alignment horizontal="centerContinuous"/>
    </xf>
    <xf numFmtId="4" fontId="7" fillId="0" borderId="17" xfId="42" applyFont="1" applyFill="1" applyBorder="1" applyAlignment="1">
      <alignment horizontal="left"/>
    </xf>
    <xf numFmtId="4" fontId="7" fillId="0" borderId="0" xfId="42" applyFont="1" applyFill="1" applyBorder="1" applyAlignment="1">
      <alignment horizontal="center"/>
    </xf>
    <xf numFmtId="4" fontId="7" fillId="0" borderId="10" xfId="42" applyFont="1" applyFill="1" applyBorder="1" applyAlignment="1">
      <alignment horizontal="center"/>
    </xf>
    <xf numFmtId="4" fontId="7" fillId="0" borderId="12" xfId="42" applyFont="1" applyFill="1" applyBorder="1" applyAlignment="1">
      <alignment horizontal="center"/>
    </xf>
    <xf numFmtId="4" fontId="7" fillId="0" borderId="13" xfId="42" applyFont="1" applyFill="1" applyBorder="1" applyAlignment="1">
      <alignment horizontal="center"/>
    </xf>
    <xf numFmtId="4" fontId="7" fillId="0" borderId="0" xfId="42" applyFont="1" applyFill="1" applyBorder="1" applyAlignment="1">
      <alignment/>
    </xf>
    <xf numFmtId="4" fontId="7" fillId="0" borderId="10" xfId="42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8" xfId="42" applyFont="1" applyFill="1" applyBorder="1" applyAlignment="1">
      <alignment/>
    </xf>
    <xf numFmtId="4" fontId="7" fillId="0" borderId="14" xfId="42" applyFont="1" applyFill="1" applyBorder="1" applyAlignment="1">
      <alignment/>
    </xf>
    <xf numFmtId="4" fontId="7" fillId="0" borderId="12" xfId="42" applyFont="1" applyFill="1" applyBorder="1" applyAlignment="1">
      <alignment/>
    </xf>
    <xf numFmtId="4" fontId="7" fillId="0" borderId="13" xfId="42" applyFont="1" applyFill="1" applyBorder="1" applyAlignment="1">
      <alignment/>
    </xf>
    <xf numFmtId="4" fontId="7" fillId="0" borderId="0" xfId="42" applyFont="1" applyFill="1" applyAlignment="1">
      <alignment/>
    </xf>
    <xf numFmtId="3" fontId="6" fillId="0" borderId="0" xfId="44" applyFont="1" applyFill="1" applyAlignment="1">
      <alignment horizontal="centerContinuous"/>
    </xf>
    <xf numFmtId="3" fontId="7" fillId="0" borderId="14" xfId="44" applyFont="1" applyFill="1" applyBorder="1" applyAlignment="1">
      <alignment horizontal="left"/>
    </xf>
    <xf numFmtId="3" fontId="7" fillId="0" borderId="10" xfId="44" applyFont="1" applyFill="1" applyBorder="1" applyAlignment="1">
      <alignment horizontal="center"/>
    </xf>
    <xf numFmtId="3" fontId="7" fillId="0" borderId="13" xfId="44" applyFont="1" applyFill="1" applyBorder="1" applyAlignment="1">
      <alignment horizontal="center"/>
    </xf>
    <xf numFmtId="3" fontId="7" fillId="0" borderId="10" xfId="44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7" fillId="0" borderId="14" xfId="61" applyNumberFormat="1" applyFont="1" applyFill="1" applyBorder="1">
      <alignment/>
      <protection/>
    </xf>
    <xf numFmtId="166" fontId="7" fillId="0" borderId="13" xfId="61" applyNumberFormat="1" applyFont="1" applyFill="1" applyBorder="1">
      <alignment/>
      <protection/>
    </xf>
    <xf numFmtId="3" fontId="7" fillId="0" borderId="15" xfId="44" applyFont="1" applyFill="1" applyBorder="1" applyAlignment="1">
      <alignment horizontal="centerContinuous"/>
    </xf>
    <xf numFmtId="3" fontId="7" fillId="0" borderId="0" xfId="44" applyFont="1" applyFill="1" applyBorder="1" applyAlignment="1">
      <alignment horizontal="center"/>
    </xf>
    <xf numFmtId="3" fontId="7" fillId="0" borderId="12" xfId="44" applyFont="1" applyFill="1" applyBorder="1" applyAlignment="1">
      <alignment horizontal="center"/>
    </xf>
    <xf numFmtId="3" fontId="7" fillId="0" borderId="7" xfId="44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17" xfId="44" applyFont="1" applyFill="1" applyBorder="1" applyAlignment="1">
      <alignment horizontal="centerContinuous"/>
    </xf>
    <xf numFmtId="3" fontId="7" fillId="0" borderId="14" xfId="44" applyFont="1" applyFill="1" applyBorder="1" applyAlignment="1">
      <alignment/>
    </xf>
    <xf numFmtId="3" fontId="7" fillId="0" borderId="10" xfId="44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Profi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3"/>
  <sheetViews>
    <sheetView tabSelected="1" zoomScalePageLayoutView="0" workbookViewId="0" topLeftCell="A1">
      <selection activeCell="P36" sqref="P36"/>
    </sheetView>
  </sheetViews>
  <sheetFormatPr defaultColWidth="8.421875" defaultRowHeight="12.75"/>
  <cols>
    <col min="1" max="1" width="4.421875" style="4" bestFit="1" customWidth="1"/>
    <col min="2" max="2" width="16.8515625" style="4" bestFit="1" customWidth="1"/>
    <col min="3" max="3" width="10.57421875" style="4" bestFit="1" customWidth="1"/>
    <col min="4" max="4" width="4.421875" style="4" bestFit="1" customWidth="1"/>
    <col min="5" max="5" width="10.7109375" style="7" customWidth="1"/>
    <col min="6" max="6" width="6.28125" style="7" bestFit="1" customWidth="1"/>
    <col min="7" max="7" width="14.7109375" style="52" bestFit="1" customWidth="1"/>
    <col min="8" max="8" width="7.140625" style="69" bestFit="1" customWidth="1"/>
    <col min="9" max="9" width="6.57421875" style="69" bestFit="1" customWidth="1"/>
    <col min="10" max="10" width="8.00390625" style="69" bestFit="1" customWidth="1"/>
    <col min="11" max="11" width="10.7109375" style="69" customWidth="1"/>
    <col min="12" max="12" width="10.7109375" style="10" customWidth="1"/>
    <col min="13" max="13" width="10.7109375" style="51" customWidth="1"/>
    <col min="14" max="14" width="10.7109375" style="10" customWidth="1"/>
    <col min="15" max="15" width="1.57421875" style="4" customWidth="1"/>
    <col min="16" max="16384" width="8.421875" style="4" customWidth="1"/>
  </cols>
  <sheetData>
    <row r="1" spans="1:253" ht="12">
      <c r="A1" s="1" t="s">
        <v>0</v>
      </c>
      <c r="B1" s="1"/>
      <c r="C1" s="1"/>
      <c r="D1" s="1"/>
      <c r="E1" s="2"/>
      <c r="F1" s="2"/>
      <c r="G1" s="41"/>
      <c r="H1" s="53"/>
      <c r="I1" s="53"/>
      <c r="J1" s="53"/>
      <c r="K1" s="53"/>
      <c r="L1" s="70"/>
      <c r="M1" s="70"/>
      <c r="N1" s="70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2">
      <c r="A2" s="1"/>
      <c r="B2" s="1"/>
      <c r="C2" s="1"/>
      <c r="D2" s="1"/>
      <c r="E2" s="2"/>
      <c r="F2" s="2"/>
      <c r="G2" s="41"/>
      <c r="H2" s="53"/>
      <c r="I2" s="53"/>
      <c r="J2" s="53"/>
      <c r="K2" s="53"/>
      <c r="L2" s="70"/>
      <c r="M2" s="70"/>
      <c r="N2" s="70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2">
      <c r="A3" s="1" t="s">
        <v>1</v>
      </c>
      <c r="B3" s="1"/>
      <c r="C3" s="1"/>
      <c r="D3" s="1"/>
      <c r="E3" s="2"/>
      <c r="F3" s="2"/>
      <c r="G3" s="41"/>
      <c r="H3" s="53"/>
      <c r="I3" s="53"/>
      <c r="J3" s="53"/>
      <c r="K3" s="53"/>
      <c r="L3" s="70"/>
      <c r="M3" s="70"/>
      <c r="N3" s="70"/>
      <c r="O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2">
      <c r="A4" s="1"/>
      <c r="B4" s="1"/>
      <c r="C4" s="1"/>
      <c r="D4" s="1"/>
      <c r="E4" s="2"/>
      <c r="F4" s="2"/>
      <c r="G4" s="41"/>
      <c r="H4" s="53"/>
      <c r="I4" s="53"/>
      <c r="J4" s="53"/>
      <c r="K4" s="53"/>
      <c r="L4" s="70"/>
      <c r="M4" s="70"/>
      <c r="N4" s="70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2">
      <c r="A5" s="1" t="s">
        <v>2</v>
      </c>
      <c r="B5" s="1"/>
      <c r="C5" s="1"/>
      <c r="D5" s="1"/>
      <c r="E5" s="2"/>
      <c r="F5" s="2"/>
      <c r="G5" s="41"/>
      <c r="H5" s="53"/>
      <c r="I5" s="53"/>
      <c r="J5" s="53"/>
      <c r="K5" s="53"/>
      <c r="L5" s="70"/>
      <c r="M5" s="70"/>
      <c r="N5" s="70"/>
      <c r="O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2:13" ht="12">
      <c r="B6" s="5"/>
      <c r="C6" s="5"/>
      <c r="D6" s="5"/>
      <c r="E6" s="6"/>
      <c r="F6" s="6"/>
      <c r="G6" s="42"/>
      <c r="H6" s="54"/>
      <c r="I6" s="54"/>
      <c r="J6" s="54"/>
      <c r="K6" s="54"/>
      <c r="M6" s="10"/>
    </row>
    <row r="7" spans="1:14" ht="12">
      <c r="A7" s="11"/>
      <c r="B7" s="12"/>
      <c r="C7" s="29"/>
      <c r="D7" s="36"/>
      <c r="E7" s="37" t="s">
        <v>3</v>
      </c>
      <c r="F7" s="38"/>
      <c r="G7" s="43"/>
      <c r="H7" s="55" t="s">
        <v>147</v>
      </c>
      <c r="I7" s="55"/>
      <c r="J7" s="55"/>
      <c r="K7" s="56"/>
      <c r="L7" s="78" t="s">
        <v>4</v>
      </c>
      <c r="M7" s="88"/>
      <c r="N7" s="71"/>
    </row>
    <row r="8" spans="1:14" ht="12">
      <c r="A8" s="13"/>
      <c r="B8" s="14"/>
      <c r="C8" s="30"/>
      <c r="D8" s="14"/>
      <c r="E8" s="15"/>
      <c r="F8" s="16"/>
      <c r="G8" s="44" t="s">
        <v>146</v>
      </c>
      <c r="H8" s="57" t="s">
        <v>5</v>
      </c>
      <c r="I8" s="57" t="s">
        <v>6</v>
      </c>
      <c r="J8" s="57" t="s">
        <v>7</v>
      </c>
      <c r="K8" s="58"/>
      <c r="L8" s="79"/>
      <c r="M8" s="72" t="s">
        <v>8</v>
      </c>
      <c r="N8" s="72" t="s">
        <v>150</v>
      </c>
    </row>
    <row r="9" spans="1:14" ht="12">
      <c r="A9" s="13" t="s">
        <v>9</v>
      </c>
      <c r="B9" s="14"/>
      <c r="C9" s="30" t="s">
        <v>10</v>
      </c>
      <c r="D9" s="14" t="s">
        <v>11</v>
      </c>
      <c r="E9" s="17">
        <v>2011</v>
      </c>
      <c r="F9" s="16" t="s">
        <v>12</v>
      </c>
      <c r="G9" s="44" t="s">
        <v>13</v>
      </c>
      <c r="H9" s="57" t="s">
        <v>14</v>
      </c>
      <c r="I9" s="57" t="s">
        <v>15</v>
      </c>
      <c r="J9" s="57" t="s">
        <v>16</v>
      </c>
      <c r="K9" s="58"/>
      <c r="L9" s="79" t="s">
        <v>148</v>
      </c>
      <c r="M9" s="72" t="s">
        <v>149</v>
      </c>
      <c r="N9" s="72" t="s">
        <v>17</v>
      </c>
    </row>
    <row r="10" spans="1:14" ht="12">
      <c r="A10" s="25" t="s">
        <v>18</v>
      </c>
      <c r="B10" s="26" t="s">
        <v>10</v>
      </c>
      <c r="C10" s="31" t="s">
        <v>19</v>
      </c>
      <c r="D10" s="26" t="s">
        <v>20</v>
      </c>
      <c r="E10" s="27" t="s">
        <v>21</v>
      </c>
      <c r="F10" s="28" t="s">
        <v>22</v>
      </c>
      <c r="G10" s="45"/>
      <c r="H10" s="59" t="s">
        <v>23</v>
      </c>
      <c r="I10" s="59" t="s">
        <v>23</v>
      </c>
      <c r="J10" s="59" t="s">
        <v>24</v>
      </c>
      <c r="K10" s="60" t="s">
        <v>25</v>
      </c>
      <c r="L10" s="80" t="s">
        <v>26</v>
      </c>
      <c r="M10" s="73" t="s">
        <v>27</v>
      </c>
      <c r="N10" s="73" t="s">
        <v>28</v>
      </c>
    </row>
    <row r="11" spans="1:14" ht="12">
      <c r="A11" s="18"/>
      <c r="B11" s="19"/>
      <c r="C11" s="32"/>
      <c r="D11" s="19"/>
      <c r="E11" s="20"/>
      <c r="F11" s="21"/>
      <c r="G11" s="46"/>
      <c r="H11" s="61"/>
      <c r="I11" s="61"/>
      <c r="J11" s="61"/>
      <c r="K11" s="62"/>
      <c r="L11" s="81"/>
      <c r="M11" s="89"/>
      <c r="N11" s="74"/>
    </row>
    <row r="12" spans="1:17" ht="12">
      <c r="A12" s="18" t="s">
        <v>29</v>
      </c>
      <c r="B12" s="19" t="s">
        <v>30</v>
      </c>
      <c r="C12" s="32" t="s">
        <v>31</v>
      </c>
      <c r="D12" s="19">
        <v>1</v>
      </c>
      <c r="E12" s="40">
        <v>222745.2998</v>
      </c>
      <c r="F12" s="21">
        <v>2240</v>
      </c>
      <c r="G12" s="47">
        <v>3550844563</v>
      </c>
      <c r="H12" s="63">
        <v>19</v>
      </c>
      <c r="I12" s="63">
        <v>15.38</v>
      </c>
      <c r="J12" s="61">
        <f aca="true" t="shared" si="0" ref="J12:J50">K12-H12-I12</f>
        <v>19.310000000000002</v>
      </c>
      <c r="K12" s="64">
        <v>53.690000000000005</v>
      </c>
      <c r="L12" s="82">
        <v>6360</v>
      </c>
      <c r="M12" s="93">
        <v>5263</v>
      </c>
      <c r="N12" s="75">
        <v>3225</v>
      </c>
      <c r="O12" s="8"/>
      <c r="Q12" s="9"/>
    </row>
    <row r="13" spans="1:17" ht="12">
      <c r="A13" s="18" t="s">
        <v>32</v>
      </c>
      <c r="B13" s="19" t="s">
        <v>33</v>
      </c>
      <c r="C13" s="32" t="s">
        <v>34</v>
      </c>
      <c r="D13" s="19">
        <v>7</v>
      </c>
      <c r="E13" s="40">
        <v>2707120</v>
      </c>
      <c r="F13" s="21">
        <v>230</v>
      </c>
      <c r="G13" s="47">
        <v>75087804739</v>
      </c>
      <c r="H13" s="63">
        <v>15.4</v>
      </c>
      <c r="I13" s="63">
        <v>0</v>
      </c>
      <c r="J13" s="61">
        <f t="shared" si="0"/>
        <v>1.0999999999999996</v>
      </c>
      <c r="K13" s="64">
        <v>16.5</v>
      </c>
      <c r="L13" s="82">
        <v>60511</v>
      </c>
      <c r="M13" s="90">
        <v>46385</v>
      </c>
      <c r="N13" s="75">
        <v>3069.9</v>
      </c>
      <c r="O13" s="8"/>
      <c r="Q13" s="9"/>
    </row>
    <row r="14" spans="1:17" ht="12">
      <c r="A14" s="18" t="s">
        <v>35</v>
      </c>
      <c r="B14" s="19" t="s">
        <v>36</v>
      </c>
      <c r="C14" s="32" t="s">
        <v>37</v>
      </c>
      <c r="D14" s="19">
        <v>1</v>
      </c>
      <c r="E14" s="40">
        <v>87574.47439999999</v>
      </c>
      <c r="F14" s="21">
        <v>1288</v>
      </c>
      <c r="G14" s="47">
        <v>926319470</v>
      </c>
      <c r="H14" s="63">
        <v>44.79</v>
      </c>
      <c r="I14" s="63">
        <v>8.909</v>
      </c>
      <c r="J14" s="61">
        <f t="shared" si="0"/>
        <v>8.63</v>
      </c>
      <c r="K14" s="64">
        <v>62.329</v>
      </c>
      <c r="L14" s="82">
        <v>3403</v>
      </c>
      <c r="M14" s="94">
        <v>2415</v>
      </c>
      <c r="N14" s="75">
        <v>3300</v>
      </c>
      <c r="O14" s="8"/>
      <c r="Q14" s="9"/>
    </row>
    <row r="15" spans="1:17" ht="12">
      <c r="A15" s="18" t="s">
        <v>38</v>
      </c>
      <c r="B15" s="19" t="s">
        <v>39</v>
      </c>
      <c r="C15" s="32" t="s">
        <v>40</v>
      </c>
      <c r="D15" s="19">
        <v>1</v>
      </c>
      <c r="E15" s="40">
        <v>1046635.8737</v>
      </c>
      <c r="F15" s="21">
        <v>350</v>
      </c>
      <c r="G15" s="47">
        <v>42017143169</v>
      </c>
      <c r="H15" s="63">
        <v>18.74</v>
      </c>
      <c r="I15" s="63">
        <v>6.21</v>
      </c>
      <c r="J15" s="61">
        <f t="shared" si="0"/>
        <v>0</v>
      </c>
      <c r="K15" s="64">
        <v>24.95</v>
      </c>
      <c r="L15" s="82">
        <v>26156</v>
      </c>
      <c r="M15" s="94">
        <v>18435</v>
      </c>
      <c r="N15" s="75">
        <v>4080</v>
      </c>
      <c r="O15" s="8"/>
      <c r="Q15" s="9"/>
    </row>
    <row r="16" spans="1:17" ht="12">
      <c r="A16" s="18" t="s">
        <v>41</v>
      </c>
      <c r="B16" s="19" t="s">
        <v>42</v>
      </c>
      <c r="C16" s="32" t="s">
        <v>43</v>
      </c>
      <c r="D16" s="19">
        <v>1</v>
      </c>
      <c r="E16" s="40">
        <v>466435.71849999996</v>
      </c>
      <c r="F16" s="21">
        <v>343</v>
      </c>
      <c r="G16" s="47">
        <v>12468311880</v>
      </c>
      <c r="H16" s="63">
        <v>31</v>
      </c>
      <c r="I16" s="63">
        <v>10.2</v>
      </c>
      <c r="J16" s="61">
        <f t="shared" si="0"/>
        <v>1.9299999999999962</v>
      </c>
      <c r="K16" s="64">
        <v>43.129999999999995</v>
      </c>
      <c r="L16" s="82">
        <v>11554</v>
      </c>
      <c r="M16" s="94">
        <v>8382</v>
      </c>
      <c r="N16" s="75">
        <v>3150</v>
      </c>
      <c r="O16" s="8"/>
      <c r="Q16" s="9"/>
    </row>
    <row r="17" spans="1:17" ht="12">
      <c r="A17" s="18" t="s">
        <v>44</v>
      </c>
      <c r="B17" s="19" t="s">
        <v>45</v>
      </c>
      <c r="C17" s="32" t="s">
        <v>46</v>
      </c>
      <c r="D17" s="19">
        <v>1</v>
      </c>
      <c r="E17" s="40">
        <v>514314.2517</v>
      </c>
      <c r="F17" s="21">
        <v>193</v>
      </c>
      <c r="G17" s="47">
        <v>20628324840</v>
      </c>
      <c r="H17" s="63">
        <v>25</v>
      </c>
      <c r="I17" s="63">
        <v>8.09</v>
      </c>
      <c r="J17" s="61">
        <f t="shared" si="0"/>
        <v>0.019999999999999574</v>
      </c>
      <c r="K17" s="64">
        <v>33.11</v>
      </c>
      <c r="L17" s="82">
        <v>14657</v>
      </c>
      <c r="M17" s="94">
        <v>11351</v>
      </c>
      <c r="N17" s="75">
        <v>3675</v>
      </c>
      <c r="O17" s="8"/>
      <c r="Q17" s="9"/>
    </row>
    <row r="18" spans="1:17" ht="12">
      <c r="A18" s="18" t="s">
        <v>47</v>
      </c>
      <c r="B18" s="19" t="s">
        <v>48</v>
      </c>
      <c r="C18" s="32" t="s">
        <v>49</v>
      </c>
      <c r="D18" s="19">
        <v>1</v>
      </c>
      <c r="E18" s="40">
        <v>213425.30564999997</v>
      </c>
      <c r="F18" s="21">
        <v>1863</v>
      </c>
      <c r="G18" s="47">
        <v>4161237754</v>
      </c>
      <c r="H18" s="63">
        <v>22.5</v>
      </c>
      <c r="I18" s="63">
        <v>15.969999999999999</v>
      </c>
      <c r="J18" s="61">
        <f t="shared" si="0"/>
        <v>9.200000000000003</v>
      </c>
      <c r="K18" s="64">
        <v>47.67</v>
      </c>
      <c r="L18" s="82">
        <v>5456</v>
      </c>
      <c r="M18" s="94">
        <v>4173</v>
      </c>
      <c r="N18" s="75">
        <v>4080</v>
      </c>
      <c r="O18" s="8"/>
      <c r="Q18" s="9"/>
    </row>
    <row r="19" spans="1:17" ht="12">
      <c r="A19" s="18" t="s">
        <v>50</v>
      </c>
      <c r="B19" s="19" t="s">
        <v>51</v>
      </c>
      <c r="C19" s="32" t="s">
        <v>52</v>
      </c>
      <c r="D19" s="19">
        <v>1</v>
      </c>
      <c r="E19" s="40">
        <v>89016.4049</v>
      </c>
      <c r="F19" s="21">
        <v>1640</v>
      </c>
      <c r="G19" s="47">
        <v>1783112157</v>
      </c>
      <c r="H19" s="63">
        <v>35.5</v>
      </c>
      <c r="I19" s="63">
        <v>5.17</v>
      </c>
      <c r="J19" s="61">
        <f t="shared" si="0"/>
        <v>8.640000000000002</v>
      </c>
      <c r="K19" s="64">
        <v>49.31</v>
      </c>
      <c r="L19" s="82">
        <v>2066</v>
      </c>
      <c r="M19" s="94">
        <v>1916</v>
      </c>
      <c r="N19" s="75">
        <v>3420</v>
      </c>
      <c r="O19" s="8"/>
      <c r="Q19" s="9"/>
    </row>
    <row r="20" spans="1:17" ht="12">
      <c r="A20" s="18" t="s">
        <v>53</v>
      </c>
      <c r="B20" s="19" t="s">
        <v>54</v>
      </c>
      <c r="C20" s="32" t="s">
        <v>55</v>
      </c>
      <c r="D20" s="19">
        <v>1</v>
      </c>
      <c r="E20" s="40">
        <v>374041.01405</v>
      </c>
      <c r="F20" s="21">
        <v>2322</v>
      </c>
      <c r="G20" s="47">
        <v>6704088718</v>
      </c>
      <c r="H20" s="63">
        <v>25</v>
      </c>
      <c r="I20" s="63">
        <v>5.99</v>
      </c>
      <c r="J20" s="61">
        <f t="shared" si="0"/>
        <v>15.457000000000003</v>
      </c>
      <c r="K20" s="64">
        <v>46.447</v>
      </c>
      <c r="L20" s="82">
        <v>11125</v>
      </c>
      <c r="M20" s="94">
        <v>7976</v>
      </c>
      <c r="N20" s="75">
        <v>3195</v>
      </c>
      <c r="O20" s="8"/>
      <c r="Q20" s="9"/>
    </row>
    <row r="21" spans="1:17" ht="12">
      <c r="A21" s="18" t="s">
        <v>56</v>
      </c>
      <c r="B21" s="19" t="s">
        <v>57</v>
      </c>
      <c r="C21" s="32" t="s">
        <v>58</v>
      </c>
      <c r="D21" s="19">
        <v>4</v>
      </c>
      <c r="E21" s="40">
        <v>108520.6331</v>
      </c>
      <c r="F21" s="21">
        <v>3066</v>
      </c>
      <c r="G21" s="47">
        <v>1289013277</v>
      </c>
      <c r="H21" s="63">
        <v>25</v>
      </c>
      <c r="I21" s="63">
        <v>14.54</v>
      </c>
      <c r="J21" s="61">
        <f t="shared" si="0"/>
        <v>4.920000000000002</v>
      </c>
      <c r="K21" s="64">
        <v>44.46</v>
      </c>
      <c r="L21" s="82">
        <v>9835</v>
      </c>
      <c r="M21" s="90">
        <v>5315</v>
      </c>
      <c r="N21" s="75">
        <v>2670</v>
      </c>
      <c r="O21" s="8"/>
      <c r="Q21" s="9"/>
    </row>
    <row r="22" spans="1:17" ht="12">
      <c r="A22" s="18" t="s">
        <v>59</v>
      </c>
      <c r="B22" s="19" t="s">
        <v>60</v>
      </c>
      <c r="C22" s="32" t="s">
        <v>61</v>
      </c>
      <c r="D22" s="19">
        <v>1</v>
      </c>
      <c r="E22" s="40">
        <v>149343.62995</v>
      </c>
      <c r="F22" s="21">
        <v>2058</v>
      </c>
      <c r="G22" s="47">
        <v>3132796312</v>
      </c>
      <c r="H22" s="63">
        <v>17</v>
      </c>
      <c r="I22" s="63">
        <v>4.03</v>
      </c>
      <c r="J22" s="61">
        <f t="shared" si="0"/>
        <v>14.200000000000003</v>
      </c>
      <c r="K22" s="64">
        <v>35.230000000000004</v>
      </c>
      <c r="L22" s="82">
        <v>3944</v>
      </c>
      <c r="M22" s="93">
        <v>3059.4</v>
      </c>
      <c r="N22" s="75">
        <v>2753.1</v>
      </c>
      <c r="O22" s="8"/>
      <c r="Q22" s="9"/>
    </row>
    <row r="23" spans="1:17" ht="12">
      <c r="A23" s="18" t="s">
        <v>62</v>
      </c>
      <c r="B23" s="19" t="s">
        <v>63</v>
      </c>
      <c r="C23" s="32" t="s">
        <v>64</v>
      </c>
      <c r="D23" s="19">
        <v>1</v>
      </c>
      <c r="E23" s="40">
        <v>627672.29235</v>
      </c>
      <c r="F23" s="21">
        <v>1434</v>
      </c>
      <c r="G23" s="47">
        <v>19737548883</v>
      </c>
      <c r="H23" s="63">
        <v>19.67</v>
      </c>
      <c r="I23" s="63">
        <v>2.57</v>
      </c>
      <c r="J23" s="61">
        <f t="shared" si="0"/>
        <v>1.0099999999999985</v>
      </c>
      <c r="K23" s="64">
        <v>23.25</v>
      </c>
      <c r="L23" s="82">
        <v>15589</v>
      </c>
      <c r="M23" s="93">
        <v>11759.8966666</v>
      </c>
      <c r="N23" s="75">
        <v>3210</v>
      </c>
      <c r="O23" s="8"/>
      <c r="Q23" s="9"/>
    </row>
    <row r="24" spans="1:17" ht="12">
      <c r="A24" s="18" t="s">
        <v>65</v>
      </c>
      <c r="B24" s="19" t="s">
        <v>66</v>
      </c>
      <c r="C24" s="32" t="s">
        <v>67</v>
      </c>
      <c r="D24" s="19">
        <v>1</v>
      </c>
      <c r="E24" s="40">
        <v>138903.72565</v>
      </c>
      <c r="F24" s="21">
        <v>1586</v>
      </c>
      <c r="G24" s="47">
        <v>2291906613</v>
      </c>
      <c r="H24" s="63">
        <v>17.9</v>
      </c>
      <c r="I24" s="63">
        <v>8.8</v>
      </c>
      <c r="J24" s="61">
        <f t="shared" si="0"/>
        <v>13.700000000000006</v>
      </c>
      <c r="K24" s="64">
        <v>40.400000000000006</v>
      </c>
      <c r="L24" s="82">
        <v>3918</v>
      </c>
      <c r="M24" s="93">
        <v>3557.9166666</v>
      </c>
      <c r="N24" s="75">
        <v>3390</v>
      </c>
      <c r="O24" s="8"/>
      <c r="Q24" s="9"/>
    </row>
    <row r="25" spans="1:17" ht="12">
      <c r="A25" s="18" t="s">
        <v>68</v>
      </c>
      <c r="B25" s="19" t="s">
        <v>69</v>
      </c>
      <c r="C25" s="32" t="s">
        <v>70</v>
      </c>
      <c r="D25" s="19">
        <v>1</v>
      </c>
      <c r="E25" s="40">
        <v>120302.3178</v>
      </c>
      <c r="F25" s="21">
        <v>2231</v>
      </c>
      <c r="G25" s="47">
        <v>1405481802</v>
      </c>
      <c r="H25" s="63">
        <v>25</v>
      </c>
      <c r="I25" s="63">
        <v>12.32</v>
      </c>
      <c r="J25" s="61">
        <f t="shared" si="0"/>
        <v>19.439999999999998</v>
      </c>
      <c r="K25" s="64">
        <v>56.76</v>
      </c>
      <c r="L25" s="82">
        <v>5104</v>
      </c>
      <c r="M25" s="93">
        <v>3843.6333333</v>
      </c>
      <c r="N25" s="75">
        <v>3120</v>
      </c>
      <c r="O25" s="8"/>
      <c r="Q25" s="9"/>
    </row>
    <row r="26" spans="1:17" ht="12">
      <c r="A26" s="18" t="s">
        <v>71</v>
      </c>
      <c r="B26" s="19" t="s">
        <v>72</v>
      </c>
      <c r="C26" s="32" t="s">
        <v>73</v>
      </c>
      <c r="D26" s="19">
        <v>1</v>
      </c>
      <c r="E26" s="40">
        <v>112642.26490000001</v>
      </c>
      <c r="F26" s="21">
        <v>831</v>
      </c>
      <c r="G26" s="47">
        <v>2172155846</v>
      </c>
      <c r="H26" s="63">
        <v>34.94</v>
      </c>
      <c r="I26" s="63">
        <v>16.2</v>
      </c>
      <c r="J26" s="61">
        <f t="shared" si="0"/>
        <v>6.440000000000001</v>
      </c>
      <c r="K26" s="64">
        <v>57.58</v>
      </c>
      <c r="L26" s="82">
        <v>4921</v>
      </c>
      <c r="M26" s="93">
        <v>3531.8666666</v>
      </c>
      <c r="N26" s="75">
        <v>3000</v>
      </c>
      <c r="O26" s="8"/>
      <c r="Q26" s="9"/>
    </row>
    <row r="27" spans="1:17" ht="12">
      <c r="A27" s="18" t="s">
        <v>74</v>
      </c>
      <c r="B27" s="19" t="s">
        <v>75</v>
      </c>
      <c r="C27" s="32" t="s">
        <v>76</v>
      </c>
      <c r="D27" s="19">
        <v>1</v>
      </c>
      <c r="E27" s="40">
        <v>681362.9856</v>
      </c>
      <c r="F27" s="21">
        <v>442</v>
      </c>
      <c r="G27" s="47">
        <v>25369189665</v>
      </c>
      <c r="H27" s="63">
        <v>19</v>
      </c>
      <c r="I27" s="63">
        <v>0.7</v>
      </c>
      <c r="J27" s="61">
        <f t="shared" si="0"/>
        <v>0.19999999999999862</v>
      </c>
      <c r="K27" s="64">
        <v>19.9</v>
      </c>
      <c r="L27" s="82">
        <v>17577</v>
      </c>
      <c r="M27" s="93">
        <v>11183.4116666</v>
      </c>
      <c r="N27" s="75">
        <v>3360</v>
      </c>
      <c r="O27" s="8"/>
      <c r="Q27" s="9"/>
    </row>
    <row r="28" spans="1:17" ht="12">
      <c r="A28" s="18" t="s">
        <v>77</v>
      </c>
      <c r="B28" s="19" t="s">
        <v>78</v>
      </c>
      <c r="C28" s="32" t="s">
        <v>79</v>
      </c>
      <c r="D28" s="19">
        <v>1</v>
      </c>
      <c r="E28" s="40">
        <v>188712.85609999995</v>
      </c>
      <c r="F28" s="21">
        <v>3961</v>
      </c>
      <c r="G28" s="47">
        <v>2447107325</v>
      </c>
      <c r="H28" s="63">
        <v>18</v>
      </c>
      <c r="I28" s="63">
        <v>12.76</v>
      </c>
      <c r="J28" s="61">
        <f t="shared" si="0"/>
        <v>17.82</v>
      </c>
      <c r="K28" s="64">
        <v>48.58</v>
      </c>
      <c r="L28" s="82">
        <v>6818</v>
      </c>
      <c r="M28" s="93">
        <v>7317.5333333</v>
      </c>
      <c r="N28" s="75">
        <v>3024</v>
      </c>
      <c r="O28" s="8"/>
      <c r="Q28" s="9"/>
    </row>
    <row r="29" spans="1:17" ht="12">
      <c r="A29" s="18" t="s">
        <v>80</v>
      </c>
      <c r="B29" s="19" t="s">
        <v>81</v>
      </c>
      <c r="C29" s="32" t="s">
        <v>82</v>
      </c>
      <c r="D29" s="19">
        <v>1</v>
      </c>
      <c r="E29" s="40">
        <v>221503.69679999998</v>
      </c>
      <c r="F29" s="21">
        <v>2044</v>
      </c>
      <c r="G29" s="47">
        <v>3871378534</v>
      </c>
      <c r="H29" s="63">
        <v>24.68</v>
      </c>
      <c r="I29" s="63">
        <v>22.92</v>
      </c>
      <c r="J29" s="61">
        <f t="shared" si="0"/>
        <v>8.280000000000001</v>
      </c>
      <c r="K29" s="64">
        <v>55.88</v>
      </c>
      <c r="L29" s="82">
        <v>8483</v>
      </c>
      <c r="M29" s="93">
        <v>4261.6833333</v>
      </c>
      <c r="N29" s="75">
        <v>3420</v>
      </c>
      <c r="O29" s="8"/>
      <c r="Q29" s="9"/>
    </row>
    <row r="30" spans="1:17" ht="12">
      <c r="A30" s="18" t="s">
        <v>83</v>
      </c>
      <c r="B30" s="19" t="s">
        <v>84</v>
      </c>
      <c r="C30" s="32" t="s">
        <v>85</v>
      </c>
      <c r="D30" s="19">
        <v>1</v>
      </c>
      <c r="E30" s="40">
        <v>337958.003</v>
      </c>
      <c r="F30" s="21">
        <v>4115</v>
      </c>
      <c r="G30" s="47">
        <v>5608452684</v>
      </c>
      <c r="H30" s="63">
        <v>34</v>
      </c>
      <c r="I30" s="63">
        <v>4.18</v>
      </c>
      <c r="J30" s="61">
        <f t="shared" si="0"/>
        <v>8.009999999999998</v>
      </c>
      <c r="K30" s="64">
        <v>46.19</v>
      </c>
      <c r="L30" s="82">
        <v>7193</v>
      </c>
      <c r="M30" s="93">
        <v>5564.1666666</v>
      </c>
      <c r="N30" s="75">
        <v>3210</v>
      </c>
      <c r="O30" s="8"/>
      <c r="Q30" s="9"/>
    </row>
    <row r="31" spans="1:17" ht="12">
      <c r="A31" s="18" t="s">
        <v>86</v>
      </c>
      <c r="B31" s="19" t="s">
        <v>87</v>
      </c>
      <c r="C31" s="32" t="s">
        <v>88</v>
      </c>
      <c r="D31" s="19">
        <v>1</v>
      </c>
      <c r="E31" s="40">
        <v>148747.1789</v>
      </c>
      <c r="F31" s="21">
        <v>1192</v>
      </c>
      <c r="G31" s="47">
        <v>1747616349</v>
      </c>
      <c r="H31" s="63">
        <v>35</v>
      </c>
      <c r="I31" s="63">
        <v>7.27</v>
      </c>
      <c r="J31" s="61">
        <f t="shared" si="0"/>
        <v>12.579999999999995</v>
      </c>
      <c r="K31" s="64">
        <v>54.849999999999994</v>
      </c>
      <c r="L31" s="82">
        <v>7437</v>
      </c>
      <c r="M31" s="93">
        <v>4050.1333333</v>
      </c>
      <c r="N31" s="75">
        <v>2760</v>
      </c>
      <c r="O31" s="8"/>
      <c r="Q31" s="9"/>
    </row>
    <row r="32" spans="1:17" ht="12">
      <c r="A32" s="18" t="s">
        <v>89</v>
      </c>
      <c r="B32" s="19" t="s">
        <v>90</v>
      </c>
      <c r="C32" s="32" t="s">
        <v>91</v>
      </c>
      <c r="D32" s="19">
        <v>1</v>
      </c>
      <c r="E32" s="40">
        <v>266400.641</v>
      </c>
      <c r="F32" s="21">
        <v>600</v>
      </c>
      <c r="G32" s="47">
        <v>7966619008</v>
      </c>
      <c r="H32" s="63">
        <v>33.94</v>
      </c>
      <c r="I32" s="63">
        <v>0</v>
      </c>
      <c r="J32" s="61">
        <f t="shared" si="0"/>
        <v>0.35999999999999943</v>
      </c>
      <c r="K32" s="64">
        <v>34.3</v>
      </c>
      <c r="L32" s="82">
        <v>7194</v>
      </c>
      <c r="M32" s="93">
        <v>4819.2666666</v>
      </c>
      <c r="N32" s="75">
        <v>2970</v>
      </c>
      <c r="O32" s="8"/>
      <c r="Q32" s="9"/>
    </row>
    <row r="33" spans="1:17" ht="12">
      <c r="A33" s="18" t="s">
        <v>92</v>
      </c>
      <c r="B33" s="19" t="s">
        <v>93</v>
      </c>
      <c r="C33" s="32" t="s">
        <v>94</v>
      </c>
      <c r="D33" s="19">
        <v>1</v>
      </c>
      <c r="E33" s="40">
        <v>407366.508</v>
      </c>
      <c r="F33" s="21">
        <v>133</v>
      </c>
      <c r="G33" s="47">
        <v>10788573903</v>
      </c>
      <c r="H33" s="63">
        <v>22.38</v>
      </c>
      <c r="I33" s="63">
        <v>5.95</v>
      </c>
      <c r="J33" s="61">
        <f t="shared" si="0"/>
        <v>1.8500000000000005</v>
      </c>
      <c r="K33" s="64">
        <v>30.18</v>
      </c>
      <c r="L33" s="82">
        <v>16650</v>
      </c>
      <c r="M33" s="93">
        <v>12680.95</v>
      </c>
      <c r="N33" s="75">
        <v>3630</v>
      </c>
      <c r="O33" s="8"/>
      <c r="Q33" s="9"/>
    </row>
    <row r="34" spans="1:17" ht="12">
      <c r="A34" s="18" t="s">
        <v>95</v>
      </c>
      <c r="B34" s="19" t="s">
        <v>96</v>
      </c>
      <c r="C34" s="32" t="s">
        <v>97</v>
      </c>
      <c r="D34" s="19">
        <v>1</v>
      </c>
      <c r="E34" s="40">
        <v>159131.464</v>
      </c>
      <c r="F34" s="21">
        <v>17</v>
      </c>
      <c r="G34" s="47">
        <v>1783704124</v>
      </c>
      <c r="H34" s="63">
        <v>40</v>
      </c>
      <c r="I34" s="63">
        <v>2.51</v>
      </c>
      <c r="J34" s="61">
        <f t="shared" si="0"/>
        <v>3.910000000000002</v>
      </c>
      <c r="K34" s="64">
        <v>46.42</v>
      </c>
      <c r="L34" s="82">
        <v>4785</v>
      </c>
      <c r="M34" s="93">
        <v>3358.1666666</v>
      </c>
      <c r="N34" s="75">
        <v>2970</v>
      </c>
      <c r="O34" s="8"/>
      <c r="Q34" s="9"/>
    </row>
    <row r="35" spans="1:17" ht="12">
      <c r="A35" s="18" t="s">
        <v>98</v>
      </c>
      <c r="B35" s="19" t="s">
        <v>99</v>
      </c>
      <c r="C35" s="32" t="s">
        <v>100</v>
      </c>
      <c r="D35" s="19">
        <v>1</v>
      </c>
      <c r="E35" s="40">
        <v>470366.504</v>
      </c>
      <c r="F35" s="21">
        <v>107</v>
      </c>
      <c r="G35" s="47">
        <v>23301807879</v>
      </c>
      <c r="H35" s="63">
        <v>18.16</v>
      </c>
      <c r="I35" s="63">
        <v>1.39</v>
      </c>
      <c r="J35" s="61">
        <f t="shared" si="0"/>
        <v>0.02000000000000024</v>
      </c>
      <c r="K35" s="64">
        <v>19.57</v>
      </c>
      <c r="L35" s="82">
        <v>11402</v>
      </c>
      <c r="M35" s="93">
        <v>7591.0333333</v>
      </c>
      <c r="N35" s="75">
        <v>2812.5</v>
      </c>
      <c r="O35" s="8"/>
      <c r="Q35" s="9"/>
    </row>
    <row r="36" spans="1:17" ht="12">
      <c r="A36" s="18" t="s">
        <v>101</v>
      </c>
      <c r="B36" s="19" t="s">
        <v>102</v>
      </c>
      <c r="C36" s="32" t="s">
        <v>103</v>
      </c>
      <c r="D36" s="19">
        <v>1</v>
      </c>
      <c r="E36" s="40">
        <v>264376.81295000005</v>
      </c>
      <c r="F36" s="21">
        <v>2908</v>
      </c>
      <c r="G36" s="47">
        <v>4796807814</v>
      </c>
      <c r="H36" s="63">
        <v>36</v>
      </c>
      <c r="I36" s="63">
        <v>7.67</v>
      </c>
      <c r="J36" s="61">
        <f t="shared" si="0"/>
        <v>7.530000000000003</v>
      </c>
      <c r="K36" s="64">
        <v>51.2</v>
      </c>
      <c r="L36" s="82">
        <v>8679</v>
      </c>
      <c r="M36" s="93">
        <v>7449.4833333</v>
      </c>
      <c r="N36" s="75">
        <v>3360</v>
      </c>
      <c r="O36" s="8"/>
      <c r="Q36" s="9"/>
    </row>
    <row r="37" spans="1:17" ht="12">
      <c r="A37" s="18" t="s">
        <v>104</v>
      </c>
      <c r="B37" s="19" t="s">
        <v>105</v>
      </c>
      <c r="C37" s="32" t="s">
        <v>106</v>
      </c>
      <c r="D37" s="19">
        <v>1</v>
      </c>
      <c r="E37" s="40">
        <v>213142.71300000002</v>
      </c>
      <c r="F37" s="21">
        <v>220</v>
      </c>
      <c r="G37" s="47">
        <v>3661931893</v>
      </c>
      <c r="H37" s="63">
        <v>24.799999999999997</v>
      </c>
      <c r="I37" s="63">
        <v>3.5</v>
      </c>
      <c r="J37" s="61">
        <f t="shared" si="0"/>
        <v>0.3999999999999986</v>
      </c>
      <c r="K37" s="64">
        <v>28.699999999999996</v>
      </c>
      <c r="L37" s="82">
        <v>5416</v>
      </c>
      <c r="M37" s="93">
        <v>4565.1166666</v>
      </c>
      <c r="N37" s="75">
        <v>3480</v>
      </c>
      <c r="O37" s="8"/>
      <c r="Q37" s="9"/>
    </row>
    <row r="38" spans="1:17" ht="12">
      <c r="A38" s="18" t="s">
        <v>107</v>
      </c>
      <c r="B38" s="19" t="s">
        <v>108</v>
      </c>
      <c r="C38" s="32" t="s">
        <v>109</v>
      </c>
      <c r="D38" s="19">
        <v>1</v>
      </c>
      <c r="E38" s="40">
        <v>90230.19859999999</v>
      </c>
      <c r="F38" s="21">
        <v>1850</v>
      </c>
      <c r="G38" s="47">
        <v>773497704</v>
      </c>
      <c r="H38" s="63">
        <v>25</v>
      </c>
      <c r="I38" s="63">
        <v>23.23</v>
      </c>
      <c r="J38" s="61">
        <f t="shared" si="0"/>
        <v>11.209999999999997</v>
      </c>
      <c r="K38" s="64">
        <v>59.44</v>
      </c>
      <c r="L38" s="82">
        <v>3815</v>
      </c>
      <c r="M38" s="93">
        <v>3099.7333333</v>
      </c>
      <c r="N38" s="75">
        <v>2880</v>
      </c>
      <c r="O38" s="8"/>
      <c r="Q38" s="9"/>
    </row>
    <row r="39" spans="1:17" ht="12">
      <c r="A39" s="18" t="s">
        <v>110</v>
      </c>
      <c r="B39" s="19" t="s">
        <v>111</v>
      </c>
      <c r="C39" s="32" t="s">
        <v>112</v>
      </c>
      <c r="D39" s="19">
        <v>1</v>
      </c>
      <c r="E39" s="40">
        <v>132769.50319999998</v>
      </c>
      <c r="F39" s="21">
        <v>1114</v>
      </c>
      <c r="G39" s="47">
        <v>2262705098</v>
      </c>
      <c r="H39" s="63">
        <v>31.49</v>
      </c>
      <c r="I39" s="63">
        <v>10.9</v>
      </c>
      <c r="J39" s="61">
        <f t="shared" si="0"/>
        <v>5.409999999999998</v>
      </c>
      <c r="K39" s="64">
        <v>47.8</v>
      </c>
      <c r="L39" s="82">
        <v>3269</v>
      </c>
      <c r="M39" s="93">
        <v>2602.5166666</v>
      </c>
      <c r="N39" s="75">
        <v>3030</v>
      </c>
      <c r="O39" s="8"/>
      <c r="Q39" s="9"/>
    </row>
    <row r="40" spans="1:17" ht="12">
      <c r="A40" s="18" t="s">
        <v>113</v>
      </c>
      <c r="B40" s="19" t="s">
        <v>114</v>
      </c>
      <c r="C40" s="32" t="s">
        <v>115</v>
      </c>
      <c r="D40" s="19">
        <v>1</v>
      </c>
      <c r="E40" s="40">
        <v>369320.26910000003</v>
      </c>
      <c r="F40" s="21">
        <v>1033</v>
      </c>
      <c r="G40" s="47">
        <v>6369040810</v>
      </c>
      <c r="H40" s="63">
        <v>27</v>
      </c>
      <c r="I40" s="63">
        <v>15.35</v>
      </c>
      <c r="J40" s="61">
        <f t="shared" si="0"/>
        <v>2.769999999999998</v>
      </c>
      <c r="K40" s="64">
        <v>45.12</v>
      </c>
      <c r="L40" s="82">
        <v>8312</v>
      </c>
      <c r="M40" s="93">
        <v>6498.9133333</v>
      </c>
      <c r="N40" s="75">
        <v>2790</v>
      </c>
      <c r="O40" s="8"/>
      <c r="Q40" s="9"/>
    </row>
    <row r="41" spans="1:17" ht="12">
      <c r="A41" s="18" t="s">
        <v>116</v>
      </c>
      <c r="B41" s="19" t="s">
        <v>117</v>
      </c>
      <c r="C41" s="32" t="s">
        <v>118</v>
      </c>
      <c r="D41" s="19">
        <v>1</v>
      </c>
      <c r="E41" s="40">
        <v>107518.1529</v>
      </c>
      <c r="F41" s="21">
        <v>2834</v>
      </c>
      <c r="G41" s="47">
        <v>1501003400</v>
      </c>
      <c r="H41" s="63">
        <v>22</v>
      </c>
      <c r="I41" s="63">
        <v>21.95</v>
      </c>
      <c r="J41" s="61">
        <f t="shared" si="0"/>
        <v>17.8</v>
      </c>
      <c r="K41" s="64">
        <v>61.75</v>
      </c>
      <c r="L41" s="82">
        <v>2460</v>
      </c>
      <c r="M41" s="93">
        <v>1814.0166666</v>
      </c>
      <c r="N41" s="75">
        <v>4140</v>
      </c>
      <c r="O41" s="8"/>
      <c r="Q41" s="9"/>
    </row>
    <row r="42" spans="1:17" ht="12">
      <c r="A42" s="18" t="s">
        <v>119</v>
      </c>
      <c r="B42" s="19" t="s">
        <v>120</v>
      </c>
      <c r="C42" s="32" t="s">
        <v>121</v>
      </c>
      <c r="D42" s="19">
        <v>1</v>
      </c>
      <c r="E42" s="40">
        <v>100446.3994</v>
      </c>
      <c r="F42" s="21">
        <v>1625</v>
      </c>
      <c r="G42" s="47">
        <v>1581646839</v>
      </c>
      <c r="H42" s="63">
        <v>27.5</v>
      </c>
      <c r="I42" s="63">
        <v>11.28</v>
      </c>
      <c r="J42" s="61">
        <f t="shared" si="0"/>
        <v>5.409999999999998</v>
      </c>
      <c r="K42" s="64">
        <v>44.19</v>
      </c>
      <c r="L42" s="82">
        <v>2230</v>
      </c>
      <c r="M42" s="93">
        <v>1779.1333333</v>
      </c>
      <c r="N42" s="75">
        <v>3030</v>
      </c>
      <c r="O42" s="8"/>
      <c r="Q42" s="9"/>
    </row>
    <row r="43" spans="1:17" ht="12">
      <c r="A43" s="18" t="s">
        <v>122</v>
      </c>
      <c r="B43" s="19" t="s">
        <v>123</v>
      </c>
      <c r="C43" s="32" t="s">
        <v>124</v>
      </c>
      <c r="D43" s="19">
        <v>1</v>
      </c>
      <c r="E43" s="40">
        <v>59062.5398</v>
      </c>
      <c r="F43" s="21">
        <v>1466</v>
      </c>
      <c r="G43" s="47">
        <v>563869093</v>
      </c>
      <c r="H43" s="63">
        <v>30</v>
      </c>
      <c r="I43" s="63">
        <v>30.268</v>
      </c>
      <c r="J43" s="61">
        <f t="shared" si="0"/>
        <v>17.724999999999994</v>
      </c>
      <c r="K43" s="64">
        <v>77.993</v>
      </c>
      <c r="L43" s="82">
        <v>2070</v>
      </c>
      <c r="M43" s="93">
        <v>1895.1666666</v>
      </c>
      <c r="N43" s="75">
        <v>2760</v>
      </c>
      <c r="O43" s="8"/>
      <c r="Q43" s="9"/>
    </row>
    <row r="44" spans="1:17" ht="12">
      <c r="A44" s="18" t="s">
        <v>125</v>
      </c>
      <c r="B44" s="19" t="s">
        <v>126</v>
      </c>
      <c r="C44" s="32" t="s">
        <v>127</v>
      </c>
      <c r="D44" s="19">
        <v>1</v>
      </c>
      <c r="E44" s="40">
        <v>273334.644</v>
      </c>
      <c r="F44" s="21">
        <v>79</v>
      </c>
      <c r="G44" s="47">
        <v>4519956088</v>
      </c>
      <c r="H44" s="63">
        <v>27.5</v>
      </c>
      <c r="I44" s="63">
        <v>6.03</v>
      </c>
      <c r="J44" s="61">
        <f t="shared" si="0"/>
        <v>0.3399999999999972</v>
      </c>
      <c r="K44" s="64">
        <v>33.87</v>
      </c>
      <c r="L44" s="82">
        <v>6211</v>
      </c>
      <c r="M44" s="93">
        <v>5464.2583333</v>
      </c>
      <c r="N44" s="75">
        <v>3772.5</v>
      </c>
      <c r="O44" s="8"/>
      <c r="Q44" s="9"/>
    </row>
    <row r="45" spans="1:17" ht="12">
      <c r="A45" s="18" t="s">
        <v>128</v>
      </c>
      <c r="B45" s="19" t="s">
        <v>129</v>
      </c>
      <c r="C45" s="32" t="s">
        <v>130</v>
      </c>
      <c r="D45" s="19">
        <v>1</v>
      </c>
      <c r="E45" s="40">
        <v>52254.9861</v>
      </c>
      <c r="F45" s="21">
        <v>1656</v>
      </c>
      <c r="G45" s="47">
        <v>473247241</v>
      </c>
      <c r="H45" s="63">
        <v>37.66</v>
      </c>
      <c r="I45" s="63">
        <v>20</v>
      </c>
      <c r="J45" s="61">
        <f t="shared" si="0"/>
        <v>16.167</v>
      </c>
      <c r="K45" s="64">
        <v>73.827</v>
      </c>
      <c r="L45" s="82">
        <v>2087</v>
      </c>
      <c r="M45" s="93">
        <v>1470.3083333</v>
      </c>
      <c r="N45" s="75">
        <v>2760</v>
      </c>
      <c r="O45" s="8"/>
      <c r="Q45" s="9"/>
    </row>
    <row r="46" spans="1:17" ht="12">
      <c r="A46" s="18" t="s">
        <v>131</v>
      </c>
      <c r="B46" s="19" t="s">
        <v>132</v>
      </c>
      <c r="C46" s="32" t="s">
        <v>133</v>
      </c>
      <c r="D46" s="19">
        <v>1</v>
      </c>
      <c r="E46" s="40">
        <v>459818.5105</v>
      </c>
      <c r="F46" s="21">
        <v>2054</v>
      </c>
      <c r="G46" s="47">
        <v>6795042355</v>
      </c>
      <c r="H46" s="63">
        <v>16</v>
      </c>
      <c r="I46" s="63">
        <v>6.48</v>
      </c>
      <c r="J46" s="61">
        <f t="shared" si="0"/>
        <v>15.379999999999999</v>
      </c>
      <c r="K46" s="64">
        <v>37.86</v>
      </c>
      <c r="L46" s="82">
        <v>11938</v>
      </c>
      <c r="M46" s="93">
        <v>9481.9666666</v>
      </c>
      <c r="N46" s="75">
        <v>3120</v>
      </c>
      <c r="O46" s="8"/>
      <c r="Q46" s="9"/>
    </row>
    <row r="47" spans="1:17" ht="12">
      <c r="A47" s="18" t="s">
        <v>134</v>
      </c>
      <c r="B47" s="19" t="s">
        <v>135</v>
      </c>
      <c r="C47" s="32" t="s">
        <v>136</v>
      </c>
      <c r="D47" s="19">
        <v>1</v>
      </c>
      <c r="E47" s="40">
        <v>71429.5016</v>
      </c>
      <c r="F47" s="21">
        <v>1566</v>
      </c>
      <c r="G47" s="47">
        <v>785854087</v>
      </c>
      <c r="H47" s="63">
        <v>25</v>
      </c>
      <c r="I47" s="63">
        <v>21.62</v>
      </c>
      <c r="J47" s="61">
        <f t="shared" si="0"/>
        <v>11.040000000000003</v>
      </c>
      <c r="K47" s="64">
        <v>57.660000000000004</v>
      </c>
      <c r="L47" s="82">
        <v>1883</v>
      </c>
      <c r="M47" s="93">
        <v>1183.7166666</v>
      </c>
      <c r="N47" s="75">
        <v>3390</v>
      </c>
      <c r="O47" s="8"/>
      <c r="Q47" s="9"/>
    </row>
    <row r="48" spans="1:17" ht="12">
      <c r="A48" s="18" t="s">
        <v>137</v>
      </c>
      <c r="B48" s="19" t="s">
        <v>138</v>
      </c>
      <c r="C48" s="32" t="s">
        <v>139</v>
      </c>
      <c r="D48" s="19">
        <v>1</v>
      </c>
      <c r="E48" s="40">
        <v>329557.748</v>
      </c>
      <c r="F48" s="21">
        <v>55</v>
      </c>
      <c r="G48" s="47">
        <v>9117999953</v>
      </c>
      <c r="H48" s="63">
        <v>23.08</v>
      </c>
      <c r="I48" s="63">
        <v>0.32</v>
      </c>
      <c r="J48" s="61">
        <f t="shared" si="0"/>
        <v>3.300000000000001</v>
      </c>
      <c r="K48" s="64">
        <v>26.7</v>
      </c>
      <c r="L48" s="82">
        <v>13938</v>
      </c>
      <c r="M48" s="93">
        <v>9331.2166666</v>
      </c>
      <c r="N48" s="75">
        <v>3180</v>
      </c>
      <c r="O48" s="8"/>
      <c r="Q48" s="9"/>
    </row>
    <row r="49" spans="1:17" ht="12">
      <c r="A49" s="18" t="s">
        <v>140</v>
      </c>
      <c r="B49" s="19" t="s">
        <v>141</v>
      </c>
      <c r="C49" s="32" t="s">
        <v>142</v>
      </c>
      <c r="D49" s="19">
        <v>1</v>
      </c>
      <c r="E49" s="40">
        <v>389740.84780000005</v>
      </c>
      <c r="F49" s="21">
        <v>624</v>
      </c>
      <c r="G49" s="47">
        <v>9096301828</v>
      </c>
      <c r="H49" s="63">
        <v>33.7</v>
      </c>
      <c r="I49" s="63">
        <v>6.94</v>
      </c>
      <c r="J49" s="61">
        <f t="shared" si="0"/>
        <v>1.150000000000003</v>
      </c>
      <c r="K49" s="64">
        <v>41.790000000000006</v>
      </c>
      <c r="L49" s="82">
        <v>11676</v>
      </c>
      <c r="M49" s="93">
        <v>7454.3333333</v>
      </c>
      <c r="N49" s="75">
        <v>3060</v>
      </c>
      <c r="O49" s="8"/>
      <c r="Q49" s="9"/>
    </row>
    <row r="50" spans="1:17" ht="12">
      <c r="A50" s="18" t="s">
        <v>143</v>
      </c>
      <c r="B50" s="19" t="s">
        <v>144</v>
      </c>
      <c r="C50" s="32" t="s">
        <v>145</v>
      </c>
      <c r="D50" s="19">
        <v>1</v>
      </c>
      <c r="E50" s="40">
        <v>96004.48930000002</v>
      </c>
      <c r="F50" s="21">
        <v>2363</v>
      </c>
      <c r="G50" s="48">
        <v>1338836842</v>
      </c>
      <c r="H50" s="63">
        <v>22.4</v>
      </c>
      <c r="I50" s="63">
        <v>6.140000000000001</v>
      </c>
      <c r="J50" s="61">
        <f t="shared" si="0"/>
        <v>11.338000000000001</v>
      </c>
      <c r="K50" s="64">
        <v>39.878</v>
      </c>
      <c r="L50" s="83">
        <v>2172</v>
      </c>
      <c r="M50" s="92">
        <v>1748.6333333</v>
      </c>
      <c r="N50" s="75">
        <v>3990</v>
      </c>
      <c r="O50" s="8"/>
      <c r="Q50" s="9"/>
    </row>
    <row r="51" spans="1:15" ht="12">
      <c r="A51" s="18"/>
      <c r="B51" s="19"/>
      <c r="C51" s="32"/>
      <c r="D51" s="11"/>
      <c r="E51" s="39"/>
      <c r="F51" s="34"/>
      <c r="G51" s="49"/>
      <c r="H51" s="65"/>
      <c r="I51" s="65"/>
      <c r="J51" s="65"/>
      <c r="K51" s="66"/>
      <c r="L51" s="84"/>
      <c r="M51" s="91"/>
      <c r="N51" s="76"/>
      <c r="O51" s="8"/>
    </row>
    <row r="52" spans="1:15" ht="12">
      <c r="A52" s="22"/>
      <c r="B52" s="23"/>
      <c r="C52" s="33"/>
      <c r="D52" s="23">
        <f>SUM(D12:D50)</f>
        <v>48</v>
      </c>
      <c r="E52" s="24">
        <f>SUM(E12:E50)</f>
        <v>12869250.360099996</v>
      </c>
      <c r="F52" s="35">
        <f>SUM(F12:F50)</f>
        <v>55733</v>
      </c>
      <c r="G52" s="50">
        <f>SUM(G12:G50)</f>
        <v>333878280539</v>
      </c>
      <c r="H52" s="67">
        <f>AVERAGE(H12:H50)</f>
        <v>26.428974358974358</v>
      </c>
      <c r="I52" s="67">
        <f>AVERAGE(I12:I50)</f>
        <v>9.839410256410252</v>
      </c>
      <c r="J52" s="67">
        <f>AVERAGE(J12:J50)</f>
        <v>7.794794871794873</v>
      </c>
      <c r="K52" s="68">
        <f>AVERAGE(K12:K50)</f>
        <v>44.06317948717948</v>
      </c>
      <c r="L52" s="85">
        <f>SUM(L12:L50)</f>
        <v>358294</v>
      </c>
      <c r="M52" s="92">
        <f>SUM(M12:M29,M30:M50)</f>
        <v>264028.57166530006</v>
      </c>
      <c r="N52" s="77">
        <f>AVERAGE(N12:N50)</f>
        <v>3236.846153846154</v>
      </c>
      <c r="O52" s="8"/>
    </row>
    <row r="53" spans="5:12" ht="12">
      <c r="E53" s="4"/>
      <c r="F53" s="4"/>
      <c r="G53" s="51"/>
      <c r="H53" s="51"/>
      <c r="I53" s="51"/>
      <c r="J53" s="51"/>
      <c r="K53" s="51"/>
      <c r="L53" s="86"/>
    </row>
    <row r="54" spans="12:13" ht="12">
      <c r="L54" s="87"/>
      <c r="M54" s="10"/>
    </row>
    <row r="55" ht="12">
      <c r="M55" s="10"/>
    </row>
    <row r="56" ht="12">
      <c r="M56" s="10"/>
    </row>
    <row r="57" spans="12:13" ht="12">
      <c r="L57" s="51"/>
      <c r="M57" s="10"/>
    </row>
    <row r="58" ht="12">
      <c r="L58" s="51"/>
    </row>
    <row r="59" ht="12">
      <c r="L59" s="51"/>
    </row>
    <row r="60" ht="12">
      <c r="L60" s="51"/>
    </row>
    <row r="61" ht="12">
      <c r="L61" s="51"/>
    </row>
    <row r="62" ht="12">
      <c r="L62" s="51"/>
    </row>
    <row r="63" ht="12">
      <c r="L63" s="51"/>
    </row>
  </sheetData>
  <sheetProtection/>
  <printOptions horizontalCentered="1"/>
  <pageMargins left="0.5" right="0.5" top="0.5" bottom="0.5" header="0.25" footer="0.25"/>
  <pageSetup horizontalDpi="1200" verticalDpi="1200" orientation="landscape" scale="80" r:id="rId1"/>
  <rowBreaks count="1" manualBreakCount="1">
    <brk id="5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2009-05-22T00:06:41Z</cp:lastPrinted>
  <dcterms:created xsi:type="dcterms:W3CDTF">2007-03-29T19:26:22Z</dcterms:created>
  <dcterms:modified xsi:type="dcterms:W3CDTF">2013-01-28T16:21:51Z</dcterms:modified>
  <cp:category/>
  <cp:version/>
  <cp:contentType/>
  <cp:contentStatus/>
</cp:coreProperties>
</file>